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cuments\Bishop Anderson House\Financials 2018\"/>
    </mc:Choice>
  </mc:AlternateContent>
  <bookViews>
    <workbookView xWindow="0" yWindow="0" windowWidth="20490" windowHeight="7065"/>
  </bookViews>
  <sheets>
    <sheet name="Balance Sheet" sheetId="1" r:id="rId1"/>
  </sheets>
  <calcPr calcId="152511"/>
</workbook>
</file>

<file path=xl/calcChain.xml><?xml version="1.0" encoding="utf-8"?>
<calcChain xmlns="http://schemas.openxmlformats.org/spreadsheetml/2006/main">
  <c r="B38" i="1" l="1"/>
  <c r="B36" i="1"/>
  <c r="B35" i="1"/>
  <c r="B32" i="1"/>
  <c r="B31" i="1"/>
  <c r="B27" i="1"/>
  <c r="B26" i="1"/>
  <c r="B28" i="1" s="1"/>
  <c r="B25" i="1"/>
  <c r="B14" i="1"/>
  <c r="B15" i="1" s="1"/>
  <c r="B10" i="1"/>
  <c r="B11" i="1" s="1"/>
  <c r="B9" i="1"/>
  <c r="B33" i="1" l="1"/>
  <c r="B16" i="1"/>
  <c r="B17" i="1" s="1"/>
  <c r="B39" i="1"/>
  <c r="B40" i="1" s="1"/>
</calcChain>
</file>

<file path=xl/sharedStrings.xml><?xml version="1.0" encoding="utf-8"?>
<sst xmlns="http://schemas.openxmlformats.org/spreadsheetml/2006/main" count="34" uniqueCount="34">
  <si>
    <t>Total</t>
  </si>
  <si>
    <t>ASSETS</t>
  </si>
  <si>
    <t xml:space="preserve">   Current Assets</t>
  </si>
  <si>
    <t xml:space="preserve">      Bank Accounts</t>
  </si>
  <si>
    <t xml:space="preserve">         1002 Bishop Anderson Found. - Chase</t>
  </si>
  <si>
    <t xml:space="preserve">         1009 Chase High Yield Savings</t>
  </si>
  <si>
    <t xml:space="preserve">      Total Bank Accounts</t>
  </si>
  <si>
    <t xml:space="preserve">      Other Current Assets</t>
  </si>
  <si>
    <t xml:space="preserve">         1210 Investments at Wm. Blair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</si>
  <si>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</si>
  <si>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</si>
  <si>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</si>
  <si>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</si>
  <si>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</si>
  <si>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Total Liabilities</t>
  </si>
  <si>
    <t xml:space="preserve">   Equity</t>
  </si>
  <si>
    <t xml:space="preserve">      3100 Temporarily Restricted Assets</t>
  </si>
  <si>
    <t xml:space="preserve">         3100.14 Curriculum Fund</t>
  </si>
  <si>
    <t xml:space="preserve">         3100.16 ECW Grant Fund</t>
  </si>
  <si>
    <t xml:space="preserve">         3100.17 Capital Campaign Fund</t>
  </si>
  <si>
    <t xml:space="preserve">      Total 3100 Temporarily Restricted Assets</t>
  </si>
  <si>
    <t xml:space="preserve">      3200 Designated Funds</t>
  </si>
  <si>
    <t xml:space="preserve">         3200.01 Stroger Chaplaincy Fund</t>
  </si>
  <si>
    <t xml:space="preserve">         3200.02 Spiritual Care Visitor Training Fund</t>
  </si>
  <si>
    <t xml:space="preserve">      Total 3200 Designated Funds</t>
  </si>
  <si>
    <t xml:space="preserve">      3300 Unrestricted Funds</t>
  </si>
  <si>
    <t xml:space="preserve">      3400 Unrestricted Retained Assets</t>
  </si>
  <si>
    <t xml:space="preserve">   Total Equity</t>
  </si>
  <si>
    <t>TOTAL LIABILITIES AND EQUITY</t>
  </si>
  <si>
    <t>Saturday, Sep 08, 2018 03:11:43 PM GMT-7 - Accrual Basis</t>
  </si>
  <si>
    <t>Bishop Anderson House</t>
  </si>
  <si>
    <t>Balance Sheet</t>
  </si>
  <si>
    <t>As of August 31, 2018</t>
  </si>
  <si>
    <t xml:space="preserve">      Net Receipts Over/(Under)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</si>
</sst>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165" fontId="2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activeCell="H10" sqref="H10"/>
    </sheetView>
  </sheetViews>
  <sheetFormatPr defaultRowHeight="15" x14ac:dyDescent="0.25"/>
  <cols>
    <col min="1" max="1" width="46.42578125" customWidth="1"/>
    <col min="2" max="2" width="18.85546875" customWidth="1"/>
  </cols>
  <sheetData>
    <row r="1" spans="1:2" ht="18" x14ac:dyDescent="0.25">
      <c r="A1" s="9" t="s">
        <v>30</v>
      </c>
      <c r="B1" s="8"/>
    </row>
    <row r="2" spans="1:2" s="8" customFormat="1" ht="18" x14ac:dyDescent="0.25">
      <c r="A2" s="9" t="s">
        <v>31</v>
      </c>
    </row>
    <row r="3" spans="1:2" s="8" customFormat="1" x14ac:dyDescent="0.25">
      <c r="A3" s="10" t="s">
        <v>32</v>
      </c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4"/>
    </row>
    <row r="8" spans="1:2" x14ac:dyDescent="0.25">
      <c r="A8" s="3" t="s">
        <v>3</v>
      </c>
      <c r="B8" s="4"/>
    </row>
    <row r="9" spans="1:2" x14ac:dyDescent="0.25">
      <c r="A9" s="3" t="s">
        <v>4</v>
      </c>
      <c r="B9" s="5">
        <f>110873.51</f>
        <v>110873.51</v>
      </c>
    </row>
    <row r="10" spans="1:2" x14ac:dyDescent="0.25">
      <c r="A10" s="3" t="s">
        <v>5</v>
      </c>
      <c r="B10" s="5">
        <f>50149.1</f>
        <v>50149.1</v>
      </c>
    </row>
    <row r="11" spans="1:2" x14ac:dyDescent="0.25">
      <c r="A11" s="3" t="s">
        <v>6</v>
      </c>
      <c r="B11" s="6">
        <f>(B9)+(B10)</f>
        <v>161022.60999999999</v>
      </c>
    </row>
    <row r="12" spans="1:2" x14ac:dyDescent="0.25">
      <c r="A12" s="3"/>
      <c r="B12" s="11"/>
    </row>
    <row r="13" spans="1:2" x14ac:dyDescent="0.25">
      <c r="A13" s="3" t="s">
        <v>7</v>
      </c>
      <c r="B13" s="4"/>
    </row>
    <row r="14" spans="1:2" x14ac:dyDescent="0.25">
      <c r="A14" s="3" t="s">
        <v>8</v>
      </c>
      <c r="B14" s="5">
        <f>2954978.48</f>
        <v>2954978.48</v>
      </c>
    </row>
    <row r="15" spans="1:2" x14ac:dyDescent="0.25">
      <c r="A15" s="3" t="s">
        <v>9</v>
      </c>
      <c r="B15" s="6">
        <f>B14</f>
        <v>2954978.48</v>
      </c>
    </row>
    <row r="16" spans="1:2" x14ac:dyDescent="0.25">
      <c r="A16" s="3" t="s">
        <v>10</v>
      </c>
      <c r="B16" s="6">
        <f>(B11)+(B15)</f>
        <v>3116001.09</v>
      </c>
    </row>
    <row r="17" spans="1:2" x14ac:dyDescent="0.25">
      <c r="A17" s="3" t="s">
        <v>11</v>
      </c>
      <c r="B17" s="7">
        <f>B16</f>
        <v>3116001.09</v>
      </c>
    </row>
    <row r="18" spans="1:2" x14ac:dyDescent="0.25">
      <c r="A18" s="3"/>
      <c r="B18" s="11"/>
    </row>
    <row r="19" spans="1:2" x14ac:dyDescent="0.25">
      <c r="A19" s="3" t="s">
        <v>12</v>
      </c>
      <c r="B19" s="4"/>
    </row>
    <row r="20" spans="1:2" x14ac:dyDescent="0.25">
      <c r="A20" s="3" t="s">
        <v>13</v>
      </c>
      <c r="B20" s="4"/>
    </row>
    <row r="21" spans="1:2" x14ac:dyDescent="0.25">
      <c r="A21" s="3" t="s">
        <v>14</v>
      </c>
      <c r="B21" s="4"/>
    </row>
    <row r="22" spans="1:2" x14ac:dyDescent="0.25">
      <c r="A22" s="3"/>
      <c r="B22" s="4"/>
    </row>
    <row r="23" spans="1:2" x14ac:dyDescent="0.25">
      <c r="A23" s="3" t="s">
        <v>15</v>
      </c>
      <c r="B23" s="4"/>
    </row>
    <row r="24" spans="1:2" x14ac:dyDescent="0.25">
      <c r="A24" s="3" t="s">
        <v>16</v>
      </c>
      <c r="B24" s="4"/>
    </row>
    <row r="25" spans="1:2" x14ac:dyDescent="0.25">
      <c r="A25" s="3" t="s">
        <v>17</v>
      </c>
      <c r="B25" s="5">
        <f>4884.63</f>
        <v>4884.63</v>
      </c>
    </row>
    <row r="26" spans="1:2" x14ac:dyDescent="0.25">
      <c r="A26" s="3" t="s">
        <v>18</v>
      </c>
      <c r="B26" s="5">
        <f>1000</f>
        <v>1000</v>
      </c>
    </row>
    <row r="27" spans="1:2" x14ac:dyDescent="0.25">
      <c r="A27" s="3" t="s">
        <v>19</v>
      </c>
      <c r="B27" s="5">
        <f>27463.27</f>
        <v>27463.27</v>
      </c>
    </row>
    <row r="28" spans="1:2" x14ac:dyDescent="0.25">
      <c r="A28" s="3" t="s">
        <v>20</v>
      </c>
      <c r="B28" s="6">
        <f>(((B24)+(B25))+(B26))+(B27)</f>
        <v>33347.9</v>
      </c>
    </row>
    <row r="29" spans="1:2" x14ac:dyDescent="0.25">
      <c r="A29" s="3"/>
      <c r="B29" s="11"/>
    </row>
    <row r="30" spans="1:2" x14ac:dyDescent="0.25">
      <c r="A30" s="3" t="s">
        <v>21</v>
      </c>
      <c r="B30" s="4"/>
    </row>
    <row r="31" spans="1:2" x14ac:dyDescent="0.25">
      <c r="A31" s="3" t="s">
        <v>22</v>
      </c>
      <c r="B31" s="5">
        <f>50000</f>
        <v>50000</v>
      </c>
    </row>
    <row r="32" spans="1:2" x14ac:dyDescent="0.25">
      <c r="A32" s="3" t="s">
        <v>23</v>
      </c>
      <c r="B32" s="5">
        <f>54500</f>
        <v>54500</v>
      </c>
    </row>
    <row r="33" spans="1:2" x14ac:dyDescent="0.25">
      <c r="A33" s="3" t="s">
        <v>24</v>
      </c>
      <c r="B33" s="6">
        <f>((B30)+(B31))+(B32)</f>
        <v>104500</v>
      </c>
    </row>
    <row r="34" spans="1:2" x14ac:dyDescent="0.25">
      <c r="A34" s="3"/>
      <c r="B34" s="11"/>
    </row>
    <row r="35" spans="1:2" x14ac:dyDescent="0.25">
      <c r="A35" s="3" t="s">
        <v>25</v>
      </c>
      <c r="B35" s="5">
        <f>1707756.26</f>
        <v>1707756.26</v>
      </c>
    </row>
    <row r="36" spans="1:2" x14ac:dyDescent="0.25">
      <c r="A36" s="3" t="s">
        <v>26</v>
      </c>
      <c r="B36" s="5">
        <f>1221135.18</f>
        <v>1221135.18</v>
      </c>
    </row>
    <row r="37" spans="1:2" x14ac:dyDescent="0.25">
      <c r="A37" s="3"/>
      <c r="B37" s="5"/>
    </row>
    <row r="38" spans="1:2" x14ac:dyDescent="0.25">
      <c r="A38" s="12" t="s">
        <v>33</v>
      </c>
      <c r="B38" s="5">
        <f>49261.75</f>
        <v>49261.75</v>
      </c>
    </row>
    <row r="39" spans="1:2" x14ac:dyDescent="0.25">
      <c r="A39" s="3" t="s">
        <v>27</v>
      </c>
      <c r="B39" s="6">
        <f>((((B28)+(B33))+(B35))+(B36))+(B38)</f>
        <v>3116001.09</v>
      </c>
    </row>
    <row r="40" spans="1:2" x14ac:dyDescent="0.25">
      <c r="A40" s="3" t="s">
        <v>28</v>
      </c>
      <c r="B40" s="7">
        <f>(B21)+(B39)</f>
        <v>3116001.09</v>
      </c>
    </row>
    <row r="41" spans="1:2" x14ac:dyDescent="0.25">
      <c r="A41" s="3"/>
      <c r="B41" s="4"/>
    </row>
    <row r="44" spans="1:2" x14ac:dyDescent="0.25">
      <c r="A44" s="13" t="s">
        <v>29</v>
      </c>
      <c r="B44" s="14"/>
    </row>
  </sheetData>
  <mergeCells count="1">
    <mergeCell ref="A44:B44"/>
  </mergeCells>
  <pageMargins left="0.7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</cp:lastModifiedBy>
  <cp:lastPrinted>2018-09-08T22:53:53Z</cp:lastPrinted>
  <dcterms:created xsi:type="dcterms:W3CDTF">2018-09-08T22:11:43Z</dcterms:created>
  <dcterms:modified xsi:type="dcterms:W3CDTF">2018-09-08T22:54:28Z</dcterms:modified>
</cp:coreProperties>
</file>